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 showInkAnnotation="0" autoCompressPictures="0"/>
  <xr:revisionPtr revIDLastSave="0" documentId="13_ncr:1_{09F2D4C7-3AB8-47C3-8737-1092D2B49B48}" xr6:coauthVersionLast="43" xr6:coauthVersionMax="43" xr10:uidLastSave="{00000000-0000-0000-0000-000000000000}"/>
  <bookViews>
    <workbookView xWindow="-108" yWindow="-108" windowWidth="23256" windowHeight="12576" tabRatio="500" xr2:uid="{00000000-000D-0000-FFFF-FFFF00000000}"/>
  </bookViews>
  <sheets>
    <sheet name="Pořízení" sheetId="2" r:id="rId1"/>
  </sheets>
  <externalReferences>
    <externalReference r:id="rId2"/>
    <externalReference r:id="rId3"/>
  </externalReferences>
  <definedNames>
    <definedName name="a">#REF!</definedName>
    <definedName name="aktivity_kraje">#REF!</definedName>
    <definedName name="aktivity_terminy">#REF!</definedName>
    <definedName name="Excel_BuiltIn__FilterDatabase_5">#REF!</definedName>
    <definedName name="EXCL_filtr">#REF!</definedName>
    <definedName name="ggg">#REF!</definedName>
    <definedName name="hhhh">#REF!</definedName>
    <definedName name="kk">#REF!</definedName>
    <definedName name="kraj">[1]Kraje!$A$2:$A$45</definedName>
    <definedName name="kraje">[1]Kraje!$A$1:$B$45</definedName>
    <definedName name="proj_aktivity_list">#REF!</definedName>
    <definedName name="rrrr">#REF!</definedName>
    <definedName name="sFIX">[2]Configuration!$K$3:$K$9</definedName>
    <definedName name="sOutsourcing">[2]Configuration!$N$3:$N$4</definedName>
    <definedName name="sResponse">[2]Configuration!$H$3:$H$11</definedName>
    <definedName name="sSLA">[2]Configuration!$E$3:$E$6</definedName>
    <definedName name="sType">[2]Configuration!$A$3:$A$21</definedName>
    <definedName name="SW_HW">[2]Configuration!$A$3:$C$21</definedName>
    <definedName name="typ_majetku_list">[1]ZZS_položky!$A$82:$A$87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8" i="2" l="1"/>
  <c r="E28" i="2" s="1"/>
  <c r="D27" i="2"/>
  <c r="F28" i="2" l="1"/>
  <c r="D29" i="2"/>
  <c r="F27" i="2"/>
  <c r="F29" i="2" s="1"/>
  <c r="E27" i="2"/>
  <c r="E29" i="2" s="1"/>
  <c r="D4" i="2"/>
  <c r="D23" i="2"/>
  <c r="D18" i="2"/>
  <c r="F18" i="2" s="1"/>
  <c r="D19" i="2"/>
  <c r="E19" i="2" s="1"/>
  <c r="D20" i="2"/>
  <c r="E20" i="2" s="1"/>
  <c r="D21" i="2"/>
  <c r="F21" i="2" s="1"/>
  <c r="D17" i="2"/>
  <c r="E17" i="2" s="1"/>
  <c r="F19" i="2"/>
  <c r="F20" i="2"/>
  <c r="F23" i="2"/>
  <c r="E23" i="2"/>
  <c r="F5" i="2"/>
  <c r="D15" i="2"/>
  <c r="F15" i="2" s="1"/>
  <c r="D5" i="2"/>
  <c r="E5" i="2" s="1"/>
  <c r="D6" i="2"/>
  <c r="F6" i="2" s="1"/>
  <c r="D7" i="2"/>
  <c r="F7" i="2" s="1"/>
  <c r="D8" i="2"/>
  <c r="F8" i="2" s="1"/>
  <c r="D9" i="2"/>
  <c r="F9" i="2" s="1"/>
  <c r="D10" i="2"/>
  <c r="F10" i="2" s="1"/>
  <c r="D11" i="2"/>
  <c r="F11" i="2" s="1"/>
  <c r="D12" i="2"/>
  <c r="F12" i="2" s="1"/>
  <c r="D13" i="2"/>
  <c r="F13" i="2" s="1"/>
  <c r="D14" i="2"/>
  <c r="F14" i="2" s="1"/>
  <c r="E4" i="2"/>
  <c r="E18" i="2" l="1"/>
  <c r="F17" i="2"/>
  <c r="E15" i="2"/>
  <c r="D24" i="2"/>
  <c r="D31" i="2" s="1"/>
  <c r="E14" i="2"/>
  <c r="E13" i="2"/>
  <c r="E12" i="2"/>
  <c r="E11" i="2"/>
  <c r="E10" i="2"/>
  <c r="E9" i="2"/>
  <c r="E8" i="2"/>
  <c r="E7" i="2"/>
  <c r="E6" i="2"/>
  <c r="E21" i="2"/>
  <c r="F4" i="2"/>
  <c r="F24" i="2" s="1"/>
  <c r="F31" i="2" s="1"/>
  <c r="E24" i="2" l="1"/>
  <c r="E31" i="2" s="1"/>
</calcChain>
</file>

<file path=xl/sharedStrings.xml><?xml version="1.0" encoding="utf-8"?>
<sst xmlns="http://schemas.openxmlformats.org/spreadsheetml/2006/main" count="35" uniqueCount="35">
  <si>
    <t>Položka</t>
  </si>
  <si>
    <t>Ks</t>
  </si>
  <si>
    <t>Celková cena bez DPH</t>
  </si>
  <si>
    <t>Celková cena s DPH</t>
  </si>
  <si>
    <t>Částka DPH</t>
  </si>
  <si>
    <t>Zabezpečení podpory provozu</t>
  </si>
  <si>
    <t>Rozšířená záruka HW</t>
  </si>
  <si>
    <t>Virtualizační server</t>
  </si>
  <si>
    <t>UPS</t>
  </si>
  <si>
    <t>Žlutě podbarvené části doplní uchazeč</t>
  </si>
  <si>
    <t>Tenký klient</t>
  </si>
  <si>
    <t>Monitor</t>
  </si>
  <si>
    <t>K1 - Virtualizační platforma</t>
  </si>
  <si>
    <t>Software serverové virtualizace</t>
  </si>
  <si>
    <t>Software grafické virtualizace</t>
  </si>
  <si>
    <t>Síťové úložiště NAS</t>
  </si>
  <si>
    <t>WiFi přístupové body (AP)</t>
  </si>
  <si>
    <t>K2 - Koncová zařízení</t>
  </si>
  <si>
    <t>Centrální správa tenkých klientů</t>
  </si>
  <si>
    <t>Notebook</t>
  </si>
  <si>
    <t>Multifunkční zařízení</t>
  </si>
  <si>
    <t>K3 - Interaktivní a výuková technika</t>
  </si>
  <si>
    <t>Interaktivní monitor</t>
  </si>
  <si>
    <t>Software virtualizace desktopů (virtual desktop infrastructure)</t>
  </si>
  <si>
    <t xml:space="preserve">SW licence operačních systémů </t>
  </si>
  <si>
    <t>SW licence zálohovací software</t>
  </si>
  <si>
    <t>Síťový prvek 1</t>
  </si>
  <si>
    <t>Síťový prvek 2</t>
  </si>
  <si>
    <t>Optické prvky a příslušenství</t>
  </si>
  <si>
    <t>Dodávky a implementace</t>
  </si>
  <si>
    <t>Pozáruční služby</t>
  </si>
  <si>
    <t>Cena bez DPH / Ks</t>
  </si>
  <si>
    <t>Celková cena za pořízení a implementaci Dodávky</t>
  </si>
  <si>
    <t>Cena za zajištění pozáručního servisu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</si>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</sst>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_-* #,##0.00\ [$Kč-405]_-;\-* #,##0.00\ [$Kč-405]_-;_-* &quot;-&quot;??\ [$Kč-405]_-;_-@_-"/>
    <numFmt numFmtId="166" formatCode="_-* #,##0\ [$Kč-405]_-;\-* #,##0\ [$Kč-405]_-;_-* &quot;-&quot;??\ [$Kč-405]_-;_-@_-"/>
    <numFmt numFmtId="167" formatCode="#,##0.00\ &quot;Kč&quot;"/>
  </numFmts>
  <fonts count="23" x14ac:knownFonts="1">
    <font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indexed="8"/>
      <name val="Arial"/>
      <family val="2"/>
    </font>
    <font>
      <sz val="10"/>
      <color indexed="8"/>
      <name val="Verdana"/>
      <family val="2"/>
    </font>
    <font>
      <sz val="7"/>
      <color indexed="8"/>
      <name val="Arial"/>
      <family val="2"/>
    </font>
    <font>
      <sz val="11"/>
      <color indexed="17"/>
      <name val="Calibri"/>
      <family val="2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5" fillId="2" borderId="0" applyNumberFormat="0" applyBorder="0" applyAlignment="0" applyProtection="0"/>
    <xf numFmtId="0" fontId="6" fillId="0" borderId="0"/>
    <xf numFmtId="0" fontId="19" fillId="0" borderId="0"/>
    <xf numFmtId="0" fontId="18" fillId="0" borderId="0"/>
    <xf numFmtId="0" fontId="7" fillId="0" borderId="0"/>
    <xf numFmtId="0" fontId="18" fillId="0" borderId="0"/>
    <xf numFmtId="0" fontId="20" fillId="0" borderId="0"/>
    <xf numFmtId="0" fontId="18" fillId="0" borderId="0"/>
    <xf numFmtId="0" fontId="6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" fillId="4" borderId="0">
      <alignment horizontal="center" vertical="top"/>
    </xf>
    <xf numFmtId="0" fontId="10" fillId="5" borderId="0">
      <alignment horizontal="center" vertical="center"/>
    </xf>
    <xf numFmtId="0" fontId="10" fillId="5" borderId="0">
      <alignment horizontal="center" vertical="center"/>
    </xf>
    <xf numFmtId="0" fontId="11" fillId="4" borderId="0">
      <alignment horizontal="center" vertical="top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right" vertical="top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2" fillId="4" borderId="0">
      <alignment horizont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top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right" vertical="center"/>
    </xf>
    <xf numFmtId="0" fontId="11" fillId="4" borderId="0">
      <alignment horizontal="left" vertical="center"/>
    </xf>
    <xf numFmtId="0" fontId="11" fillId="4" borderId="0">
      <alignment horizontal="center" vertical="center"/>
    </xf>
    <xf numFmtId="0" fontId="11" fillId="4" borderId="0">
      <alignment horizontal="left" vertical="center"/>
    </xf>
    <xf numFmtId="0" fontId="13" fillId="4" borderId="0">
      <alignment horizontal="left" vertical="top"/>
    </xf>
    <xf numFmtId="0" fontId="14" fillId="4" borderId="0">
      <alignment horizontal="left" vertical="center"/>
    </xf>
    <xf numFmtId="0" fontId="14" fillId="4" borderId="0">
      <alignment horizontal="left" vertical="center"/>
    </xf>
    <xf numFmtId="0" fontId="12" fillId="4" borderId="0">
      <alignment horizontal="center"/>
    </xf>
    <xf numFmtId="0" fontId="14" fillId="4" borderId="0">
      <alignment horizontal="center" vertical="center"/>
    </xf>
    <xf numFmtId="0" fontId="14" fillId="4" borderId="0">
      <alignment horizontal="center" vertical="center"/>
    </xf>
    <xf numFmtId="0" fontId="10" fillId="5" borderId="0">
      <alignment horizontal="center" vertical="center"/>
    </xf>
    <xf numFmtId="0" fontId="14" fillId="4" borderId="0">
      <alignment horizontal="right" vertical="center"/>
    </xf>
    <xf numFmtId="0" fontId="14" fillId="4" borderId="0">
      <alignment horizontal="right" vertical="center"/>
    </xf>
    <xf numFmtId="0" fontId="14" fillId="3" borderId="0">
      <alignment horizontal="left" vertical="center"/>
    </xf>
    <xf numFmtId="0" fontId="14" fillId="3" borderId="0">
      <alignment horizontal="left" vertical="center"/>
    </xf>
    <xf numFmtId="0" fontId="14" fillId="3" borderId="0">
      <alignment horizontal="left" vertical="center"/>
    </xf>
    <xf numFmtId="0" fontId="14" fillId="3" borderId="0">
      <alignment horizontal="center" vertical="center"/>
    </xf>
    <xf numFmtId="0" fontId="14" fillId="3" borderId="0">
      <alignment horizontal="center" vertical="center"/>
    </xf>
    <xf numFmtId="0" fontId="14" fillId="3" borderId="0">
      <alignment horizontal="center" vertical="center"/>
    </xf>
    <xf numFmtId="0" fontId="14" fillId="3" borderId="0">
      <alignment horizontal="right" vertical="center"/>
    </xf>
    <xf numFmtId="0" fontId="14" fillId="3" borderId="0">
      <alignment horizontal="right" vertical="center"/>
    </xf>
    <xf numFmtId="0" fontId="14" fillId="3" borderId="0">
      <alignment horizontal="right" vertical="center"/>
    </xf>
    <xf numFmtId="0" fontId="14" fillId="4" borderId="0">
      <alignment horizontal="left" vertical="center"/>
    </xf>
    <xf numFmtId="0" fontId="11" fillId="4" borderId="0">
      <alignment horizontal="center" vertical="top"/>
    </xf>
    <xf numFmtId="0" fontId="10" fillId="4" borderId="0">
      <alignment horizontal="center" vertical="center"/>
    </xf>
    <xf numFmtId="0" fontId="14" fillId="4" borderId="0">
      <alignment horizontal="center" vertical="center"/>
    </xf>
    <xf numFmtId="0" fontId="11" fillId="4" borderId="0">
      <alignment horizontal="right" vertical="top"/>
    </xf>
    <xf numFmtId="0" fontId="11" fillId="4" borderId="0">
      <alignment horizontal="center" vertical="top"/>
    </xf>
    <xf numFmtId="0" fontId="14" fillId="4" borderId="0">
      <alignment horizontal="right" vertical="center"/>
    </xf>
    <xf numFmtId="0" fontId="12" fillId="4" borderId="0">
      <alignment horizontal="center"/>
    </xf>
    <xf numFmtId="0" fontId="11" fillId="4" borderId="0">
      <alignment horizontal="right" vertical="top"/>
    </xf>
    <xf numFmtId="0" fontId="1" fillId="0" borderId="0"/>
  </cellStyleXfs>
  <cellXfs count="42">
    <xf numFmtId="0" fontId="0" fillId="0" borderId="0" xfId="0"/>
    <xf numFmtId="0" fontId="5" fillId="6" borderId="1" xfId="4" applyFont="1" applyFill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18" fillId="0" borderId="0" xfId="4"/>
    <xf numFmtId="0" fontId="5" fillId="7" borderId="1" xfId="4" applyFont="1" applyFill="1" applyBorder="1" applyAlignment="1">
      <alignment horizontal="center"/>
    </xf>
    <xf numFmtId="0" fontId="5" fillId="0" borderId="0" xfId="4" applyFont="1"/>
    <xf numFmtId="0" fontId="4" fillId="0" borderId="1" xfId="4" applyFont="1" applyFill="1" applyBorder="1" applyAlignment="1">
      <alignment horizontal="center"/>
    </xf>
    <xf numFmtId="0" fontId="5" fillId="7" borderId="2" xfId="4" applyFont="1" applyFill="1" applyBorder="1" applyAlignment="1">
      <alignment wrapText="1"/>
    </xf>
    <xf numFmtId="0" fontId="4" fillId="7" borderId="1" xfId="4" applyFont="1" applyFill="1" applyBorder="1" applyAlignment="1">
      <alignment horizontal="center"/>
    </xf>
    <xf numFmtId="0" fontId="18" fillId="0" borderId="0" xfId="4" applyAlignment="1">
      <alignment wrapText="1"/>
    </xf>
    <xf numFmtId="0" fontId="5" fillId="8" borderId="1" xfId="4" applyFont="1" applyFill="1" applyBorder="1" applyAlignment="1">
      <alignment wrapText="1"/>
    </xf>
    <xf numFmtId="0" fontId="5" fillId="8" borderId="1" xfId="4" applyFont="1" applyFill="1" applyBorder="1" applyAlignment="1"/>
    <xf numFmtId="0" fontId="18" fillId="0" borderId="0" xfId="4" applyAlignment="1">
      <alignment horizontal="center"/>
    </xf>
    <xf numFmtId="0" fontId="5" fillId="7" borderId="3" xfId="4" applyFont="1" applyFill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3" fillId="0" borderId="1" xfId="4" applyFont="1" applyBorder="1" applyAlignment="1">
      <alignment horizontal="center"/>
    </xf>
    <xf numFmtId="0" fontId="2" fillId="0" borderId="2" xfId="4" applyFont="1" applyBorder="1" applyAlignment="1">
      <alignment wrapText="1"/>
    </xf>
    <xf numFmtId="0" fontId="2" fillId="0" borderId="1" xfId="4" applyFont="1" applyBorder="1" applyAlignment="1">
      <alignment wrapText="1"/>
    </xf>
    <xf numFmtId="0" fontId="2" fillId="0" borderId="4" xfId="4" applyFont="1" applyFill="1" applyBorder="1" applyAlignment="1">
      <alignment wrapText="1"/>
    </xf>
    <xf numFmtId="165" fontId="5" fillId="6" borderId="1" xfId="4" applyNumberFormat="1" applyFont="1" applyFill="1" applyBorder="1" applyAlignment="1">
      <alignment horizontal="center" vertical="center" wrapText="1"/>
    </xf>
    <xf numFmtId="165" fontId="5" fillId="7" borderId="1" xfId="4" applyNumberFormat="1" applyFont="1" applyFill="1" applyBorder="1" applyAlignment="1">
      <alignment horizontal="center"/>
    </xf>
    <xf numFmtId="165" fontId="18" fillId="0" borderId="0" xfId="4" applyNumberFormat="1" applyAlignment="1">
      <alignment horizontal="center"/>
    </xf>
    <xf numFmtId="166" fontId="5" fillId="7" borderId="1" xfId="4" applyNumberFormat="1" applyFont="1" applyFill="1" applyBorder="1" applyAlignment="1">
      <alignment horizontal="center"/>
    </xf>
    <xf numFmtId="166" fontId="5" fillId="8" borderId="1" xfId="4" applyNumberFormat="1" applyFont="1" applyFill="1" applyBorder="1" applyAlignment="1">
      <alignment horizontal="center"/>
    </xf>
    <xf numFmtId="164" fontId="22" fillId="9" borderId="0" xfId="4" applyNumberFormat="1" applyFont="1" applyFill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2" fillId="0" borderId="1" xfId="4" applyFont="1" applyBorder="1" applyAlignment="1">
      <alignment horizontal="center"/>
    </xf>
    <xf numFmtId="0" fontId="5" fillId="10" borderId="5" xfId="4" applyFont="1" applyFill="1" applyBorder="1" applyAlignment="1">
      <alignment wrapText="1"/>
    </xf>
    <xf numFmtId="0" fontId="5" fillId="10" borderId="5" xfId="4" applyFont="1" applyFill="1" applyBorder="1" applyAlignment="1"/>
    <xf numFmtId="0" fontId="5" fillId="8" borderId="6" xfId="4" applyFont="1" applyFill="1" applyBorder="1" applyAlignment="1">
      <alignment wrapText="1"/>
    </xf>
    <xf numFmtId="0" fontId="5" fillId="8" borderId="6" xfId="4" applyFont="1" applyFill="1" applyBorder="1" applyAlignment="1"/>
    <xf numFmtId="0" fontId="18" fillId="11" borderId="0" xfId="4" applyFill="1" applyBorder="1" applyAlignment="1">
      <alignment wrapText="1"/>
    </xf>
    <xf numFmtId="166" fontId="5" fillId="8" borderId="6" xfId="4" applyNumberFormat="1" applyFont="1" applyFill="1" applyBorder="1" applyAlignment="1">
      <alignment horizontal="center"/>
    </xf>
    <xf numFmtId="0" fontId="5" fillId="11" borderId="0" xfId="4" applyFont="1" applyFill="1" applyBorder="1" applyAlignment="1">
      <alignment wrapText="1"/>
    </xf>
    <xf numFmtId="0" fontId="5" fillId="11" borderId="0" xfId="4" applyFont="1" applyFill="1" applyBorder="1" applyAlignment="1"/>
    <xf numFmtId="164" fontId="21" fillId="11" borderId="0" xfId="4" applyNumberFormat="1" applyFont="1" applyFill="1" applyBorder="1" applyAlignment="1">
      <alignment horizontal="center"/>
    </xf>
    <xf numFmtId="167" fontId="21" fillId="9" borderId="1" xfId="4" applyNumberFormat="1" applyFont="1" applyFill="1" applyBorder="1" applyAlignment="1"/>
    <xf numFmtId="165" fontId="5" fillId="12" borderId="1" xfId="4" applyNumberFormat="1" applyFont="1" applyFill="1" applyBorder="1" applyAlignment="1"/>
    <xf numFmtId="167" fontId="22" fillId="12" borderId="1" xfId="4" applyNumberFormat="1" applyFont="1" applyFill="1" applyBorder="1" applyAlignment="1"/>
    <xf numFmtId="167" fontId="21" fillId="0" borderId="1" xfId="4" applyNumberFormat="1" applyFont="1" applyFill="1" applyBorder="1" applyAlignment="1"/>
    <xf numFmtId="167" fontId="5" fillId="10" borderId="5" xfId="4" applyNumberFormat="1" applyFont="1" applyFill="1" applyBorder="1" applyAlignment="1"/>
    <xf numFmtId="167" fontId="5" fillId="8" borderId="6" xfId="4" applyNumberFormat="1" applyFont="1" applyFill="1" applyBorder="1" applyAlignment="1"/>
  </cellXfs>
  <cellStyles count="59">
    <cellStyle name="Good 2" xfId="1" xr:uid="{00000000-0005-0000-0000-000000000000}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Normal 3 3" xfId="58" xr:uid="{00000000-0005-0000-0000-000004000000}"/>
    <cellStyle name="Normální" xfId="0" builtinId="0"/>
    <cellStyle name="normální 2" xfId="5" xr:uid="{00000000-0005-0000-0000-000006000000}"/>
    <cellStyle name="normální 2 2" xfId="6" xr:uid="{00000000-0005-0000-0000-000007000000}"/>
    <cellStyle name="normální 2 3" xfId="7" xr:uid="{00000000-0005-0000-0000-000008000000}"/>
    <cellStyle name="Normální 3" xfId="8" xr:uid="{00000000-0005-0000-0000-000009000000}"/>
    <cellStyle name="Normální 4" xfId="9" xr:uid="{00000000-0005-0000-0000-00000A000000}"/>
    <cellStyle name="procent 2" xfId="10" xr:uid="{00000000-0005-0000-0000-00000B000000}"/>
    <cellStyle name="procent 3" xfId="11" xr:uid="{00000000-0005-0000-0000-00000C000000}"/>
    <cellStyle name="S0M1" xfId="12" xr:uid="{00000000-0005-0000-0000-00000D000000}"/>
    <cellStyle name="S0M2" xfId="13" xr:uid="{00000000-0005-0000-0000-00000E000000}"/>
    <cellStyle name="S0M3" xfId="14" xr:uid="{00000000-0005-0000-0000-00000F000000}"/>
    <cellStyle name="S10M1" xfId="15" xr:uid="{00000000-0005-0000-0000-000010000000}"/>
    <cellStyle name="S10M2" xfId="16" xr:uid="{00000000-0005-0000-0000-000011000000}"/>
    <cellStyle name="S10M3" xfId="17" xr:uid="{00000000-0005-0000-0000-000012000000}"/>
    <cellStyle name="S11M1" xfId="18" xr:uid="{00000000-0005-0000-0000-000013000000}"/>
    <cellStyle name="S11M2" xfId="19" xr:uid="{00000000-0005-0000-0000-000014000000}"/>
    <cellStyle name="S11M3" xfId="20" xr:uid="{00000000-0005-0000-0000-000015000000}"/>
    <cellStyle name="S12M1" xfId="21" xr:uid="{00000000-0005-0000-0000-000016000000}"/>
    <cellStyle name="S12M2" xfId="22" xr:uid="{00000000-0005-0000-0000-000017000000}"/>
    <cellStyle name="S12M3" xfId="23" xr:uid="{00000000-0005-0000-0000-000018000000}"/>
    <cellStyle name="S13M1" xfId="24" xr:uid="{00000000-0005-0000-0000-000019000000}"/>
    <cellStyle name="S13M2" xfId="25" xr:uid="{00000000-0005-0000-0000-00001A000000}"/>
    <cellStyle name="S13M3" xfId="26" xr:uid="{00000000-0005-0000-0000-00001B000000}"/>
    <cellStyle name="S14M1" xfId="27" xr:uid="{00000000-0005-0000-0000-00001C000000}"/>
    <cellStyle name="S14M3" xfId="28" xr:uid="{00000000-0005-0000-0000-00001D000000}"/>
    <cellStyle name="S15M1" xfId="29" xr:uid="{00000000-0005-0000-0000-00001E000000}"/>
    <cellStyle name="S16M1" xfId="30" xr:uid="{00000000-0005-0000-0000-00001F000000}"/>
    <cellStyle name="S1M1" xfId="31" xr:uid="{00000000-0005-0000-0000-000020000000}"/>
    <cellStyle name="S1M2" xfId="32" xr:uid="{00000000-0005-0000-0000-000021000000}"/>
    <cellStyle name="S1M3" xfId="33" xr:uid="{00000000-0005-0000-0000-000022000000}"/>
    <cellStyle name="S2M1" xfId="34" xr:uid="{00000000-0005-0000-0000-000023000000}"/>
    <cellStyle name="S2M2" xfId="35" xr:uid="{00000000-0005-0000-0000-000024000000}"/>
    <cellStyle name="S2M3" xfId="36" xr:uid="{00000000-0005-0000-0000-000025000000}"/>
    <cellStyle name="S3M1" xfId="37" xr:uid="{00000000-0005-0000-0000-000026000000}"/>
    <cellStyle name="S3M2" xfId="38" xr:uid="{00000000-0005-0000-0000-000027000000}"/>
    <cellStyle name="S3M3" xfId="39" xr:uid="{00000000-0005-0000-0000-000028000000}"/>
    <cellStyle name="S4M1" xfId="40" xr:uid="{00000000-0005-0000-0000-000029000000}"/>
    <cellStyle name="S4M2" xfId="41" xr:uid="{00000000-0005-0000-0000-00002A000000}"/>
    <cellStyle name="S4M3" xfId="42" xr:uid="{00000000-0005-0000-0000-00002B000000}"/>
    <cellStyle name="S5M1" xfId="43" xr:uid="{00000000-0005-0000-0000-00002C000000}"/>
    <cellStyle name="S5M2" xfId="44" xr:uid="{00000000-0005-0000-0000-00002D000000}"/>
    <cellStyle name="S5M3" xfId="45" xr:uid="{00000000-0005-0000-0000-00002E000000}"/>
    <cellStyle name="S6M1" xfId="46" xr:uid="{00000000-0005-0000-0000-00002F000000}"/>
    <cellStyle name="S6M2" xfId="47" xr:uid="{00000000-0005-0000-0000-000030000000}"/>
    <cellStyle name="S6M3" xfId="48" xr:uid="{00000000-0005-0000-0000-000031000000}"/>
    <cellStyle name="S7M1" xfId="49" xr:uid="{00000000-0005-0000-0000-000032000000}"/>
    <cellStyle name="S7M2" xfId="50" xr:uid="{00000000-0005-0000-0000-000033000000}"/>
    <cellStyle name="S7M3" xfId="51" xr:uid="{00000000-0005-0000-0000-000034000000}"/>
    <cellStyle name="S8M1" xfId="52" xr:uid="{00000000-0005-0000-0000-000035000000}"/>
    <cellStyle name="S8M2" xfId="53" xr:uid="{00000000-0005-0000-0000-000036000000}"/>
    <cellStyle name="S8M3" xfId="54" xr:uid="{00000000-0005-0000-0000-000037000000}"/>
    <cellStyle name="S9M1" xfId="55" xr:uid="{00000000-0005-0000-0000-000038000000}"/>
    <cellStyle name="S9M2" xfId="56" xr:uid="{00000000-0005-0000-0000-000039000000}"/>
    <cellStyle name="S9M3" xfId="57" xr:uid="{00000000-0005-0000-0000-00003A000000}"/>
  </cellStyles>
  <dxfs count="0"/>
  <tableStyles count="0" defaultTableStyle="TableStyleMedium9" defaultPivotStyle="PivotStyleMedium4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I_C4xx_verze_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utsourcing%20off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"/>
      <sheetName val="C421a"/>
      <sheetName val="C422a"/>
      <sheetName val="C423a"/>
      <sheetName val="C424a"/>
      <sheetName val="C425a"/>
      <sheetName val="C426a"/>
      <sheetName val="C427a"/>
      <sheetName val="C428a"/>
      <sheetName val="C429a"/>
      <sheetName val="C430a"/>
      <sheetName val="C431a"/>
      <sheetName val="C432a"/>
      <sheetName val="C433a"/>
      <sheetName val="ZZS_položky"/>
      <sheetName val="C421"/>
      <sheetName val="C422"/>
      <sheetName val="C423"/>
      <sheetName val="C424"/>
      <sheetName val="C425"/>
      <sheetName val="C426"/>
      <sheetName val="C427"/>
      <sheetName val="C428"/>
      <sheetName val="C429"/>
      <sheetName val="C430"/>
      <sheetName val="C431"/>
      <sheetName val="C432"/>
      <sheetName val="C433"/>
      <sheetName val="C4xx_sumář"/>
      <sheetName val="ZZS_aktivity"/>
      <sheetName val="Pojmy"/>
      <sheetName val="Rizika"/>
      <sheetName val="ZZS_pracoviště"/>
    </sheetNames>
    <sheetDataSet>
      <sheetData sheetId="0" refreshError="1">
        <row r="1">
          <cell r="A1" t="str">
            <v>Číslo</v>
          </cell>
          <cell r="B1" t="str">
            <v>Výstup</v>
          </cell>
        </row>
        <row r="2">
          <cell r="A2" t="str">
            <v>C201</v>
          </cell>
          <cell r="B2" t="str">
            <v>MV - generální ředitelství HZS ČR</v>
          </cell>
        </row>
        <row r="3">
          <cell r="A3" t="str">
            <v>C210</v>
          </cell>
          <cell r="B3" t="str">
            <v>HZS Hlavního města Prahy</v>
          </cell>
        </row>
        <row r="4">
          <cell r="A4" t="str">
            <v>C221</v>
          </cell>
          <cell r="B4" t="str">
            <v>HZS Středočeského kraje</v>
          </cell>
        </row>
        <row r="5">
          <cell r="A5" t="str">
            <v>C222</v>
          </cell>
          <cell r="B5" t="str">
            <v>HZS Jihočeského kraje</v>
          </cell>
        </row>
        <row r="6">
          <cell r="A6" t="str">
            <v>C223</v>
          </cell>
          <cell r="B6" t="str">
            <v>HZS Plzeňského kraje</v>
          </cell>
        </row>
        <row r="7">
          <cell r="A7" t="str">
            <v>C224</v>
          </cell>
          <cell r="B7" t="str">
            <v>HZS Karlovarského kraje</v>
          </cell>
        </row>
        <row r="8">
          <cell r="A8" t="str">
            <v>C225</v>
          </cell>
          <cell r="B8" t="str">
            <v>HZS Ústeckého kraje</v>
          </cell>
        </row>
        <row r="9">
          <cell r="A9" t="str">
            <v>C226</v>
          </cell>
          <cell r="B9" t="str">
            <v>HZS Libereckého kraje</v>
          </cell>
        </row>
        <row r="10">
          <cell r="A10" t="str">
            <v>C227</v>
          </cell>
          <cell r="B10" t="str">
            <v>HZS Královéhradeckého kraje</v>
          </cell>
        </row>
        <row r="11">
          <cell r="A11" t="str">
            <v>C228</v>
          </cell>
          <cell r="B11" t="str">
            <v>HZS Pardubického kraje</v>
          </cell>
        </row>
        <row r="12">
          <cell r="A12" t="str">
            <v>C229</v>
          </cell>
          <cell r="B12" t="str">
            <v>HZS kraje Vysočina</v>
          </cell>
        </row>
        <row r="13">
          <cell r="A13" t="str">
            <v>C230</v>
          </cell>
          <cell r="B13" t="str">
            <v>HZS Jihomoravského kraje</v>
          </cell>
        </row>
        <row r="14">
          <cell r="A14" t="str">
            <v>C231</v>
          </cell>
          <cell r="B14" t="str">
            <v>HZS Zlínského kraje</v>
          </cell>
        </row>
        <row r="15">
          <cell r="A15" t="str">
            <v>C232</v>
          </cell>
          <cell r="B15" t="str">
            <v>HZS Olomouckého kraje</v>
          </cell>
        </row>
        <row r="16">
          <cell r="A16" t="str">
            <v>C233</v>
          </cell>
          <cell r="B16" t="str">
            <v>HZS Moravskoslezského kraje</v>
          </cell>
        </row>
        <row r="17">
          <cell r="A17" t="str">
            <v>C301</v>
          </cell>
          <cell r="B17" t="str">
            <v>Policejní prezidium ČR</v>
          </cell>
        </row>
        <row r="18">
          <cell r="A18" t="str">
            <v>C310</v>
          </cell>
          <cell r="B18" t="str">
            <v>KŘP hlavního města Prahy</v>
          </cell>
        </row>
        <row r="19">
          <cell r="A19" t="str">
            <v>C321</v>
          </cell>
          <cell r="B19" t="str">
            <v>KŘP Středočeského kraje</v>
          </cell>
        </row>
        <row r="20">
          <cell r="A20" t="str">
            <v>C322</v>
          </cell>
          <cell r="B20" t="str">
            <v>KŘP Jihočeského kraje</v>
          </cell>
        </row>
        <row r="21">
          <cell r="A21" t="str">
            <v>C323</v>
          </cell>
          <cell r="B21" t="str">
            <v>KŘP Plzeňského kraje</v>
          </cell>
        </row>
        <row r="22">
          <cell r="A22" t="str">
            <v>C324</v>
          </cell>
          <cell r="B22" t="str">
            <v>KŘP Karlovarského kraje</v>
          </cell>
        </row>
        <row r="23">
          <cell r="A23" t="str">
            <v>C325</v>
          </cell>
          <cell r="B23" t="str">
            <v>KŘP Ústeckého kraje</v>
          </cell>
        </row>
        <row r="24">
          <cell r="A24" t="str">
            <v>C326</v>
          </cell>
          <cell r="B24" t="str">
            <v>KŘP Libereckého kraje</v>
          </cell>
        </row>
        <row r="25">
          <cell r="A25" t="str">
            <v>C327</v>
          </cell>
          <cell r="B25" t="str">
            <v>KŘP Královéhradeckého kraje</v>
          </cell>
        </row>
        <row r="26">
          <cell r="A26" t="str">
            <v>C328</v>
          </cell>
          <cell r="B26" t="str">
            <v>KŘP Pardubického kraje</v>
          </cell>
        </row>
        <row r="27">
          <cell r="A27" t="str">
            <v>C329</v>
          </cell>
          <cell r="B27" t="str">
            <v>KŘP kraje Vysočina</v>
          </cell>
        </row>
        <row r="28">
          <cell r="A28" t="str">
            <v>C330</v>
          </cell>
          <cell r="B28" t="str">
            <v>KŘP Jihomoravského kraje</v>
          </cell>
        </row>
        <row r="29">
          <cell r="A29" t="str">
            <v>C331</v>
          </cell>
          <cell r="B29" t="str">
            <v>KŘP Zlínského kraje</v>
          </cell>
        </row>
        <row r="30">
          <cell r="A30" t="str">
            <v>C332</v>
          </cell>
          <cell r="B30" t="str">
            <v>KŘP Olomouckého kraje</v>
          </cell>
        </row>
        <row r="31">
          <cell r="A31" t="str">
            <v>C333</v>
          </cell>
          <cell r="B31" t="str">
            <v>KŘP Moravskoslezského kraje</v>
          </cell>
        </row>
        <row r="32">
          <cell r="A32" t="str">
            <v>C410</v>
          </cell>
          <cell r="B32" t="str">
            <v>ZZS Hlavního města Prahy</v>
          </cell>
        </row>
        <row r="33">
          <cell r="A33" t="str">
            <v>C421</v>
          </cell>
          <cell r="B33" t="str">
            <v>ZZS Středočeského kraje</v>
          </cell>
        </row>
        <row r="34">
          <cell r="A34" t="str">
            <v>C422</v>
          </cell>
          <cell r="B34" t="str">
            <v>ZZS Jihočeského kraje</v>
          </cell>
        </row>
        <row r="35">
          <cell r="A35" t="str">
            <v>C423</v>
          </cell>
          <cell r="B35" t="str">
            <v>ZZS Plzeňského kraje</v>
          </cell>
        </row>
        <row r="36">
          <cell r="A36" t="str">
            <v>C424</v>
          </cell>
          <cell r="B36" t="str">
            <v>ZZS Karlovarského kraje</v>
          </cell>
        </row>
        <row r="37">
          <cell r="A37" t="str">
            <v>C425</v>
          </cell>
          <cell r="B37" t="str">
            <v>ZZS Ústeckého kraje</v>
          </cell>
        </row>
        <row r="38">
          <cell r="A38" t="str">
            <v>C426</v>
          </cell>
          <cell r="B38" t="str">
            <v>ZZS Libereckého kraje</v>
          </cell>
        </row>
        <row r="39">
          <cell r="A39" t="str">
            <v>C427</v>
          </cell>
          <cell r="B39" t="str">
            <v>ZZS Královéhradeckého kraje</v>
          </cell>
        </row>
        <row r="40">
          <cell r="A40" t="str">
            <v>C428</v>
          </cell>
          <cell r="B40" t="str">
            <v>ZZS Pardubického kraje</v>
          </cell>
        </row>
        <row r="41">
          <cell r="A41" t="str">
            <v>C429</v>
          </cell>
          <cell r="B41" t="str">
            <v>ZZS kraje Vysočina</v>
          </cell>
        </row>
        <row r="42">
          <cell r="A42" t="str">
            <v>C430</v>
          </cell>
          <cell r="B42" t="str">
            <v>ZZS Jihomoravského kraje</v>
          </cell>
        </row>
        <row r="43">
          <cell r="A43" t="str">
            <v>C431</v>
          </cell>
          <cell r="B43" t="str">
            <v>ZZS Zlínského kraje</v>
          </cell>
        </row>
        <row r="44">
          <cell r="A44" t="str">
            <v>C432</v>
          </cell>
          <cell r="B44" t="str">
            <v>ZZS Olomouckého kraje</v>
          </cell>
        </row>
        <row r="45">
          <cell r="A45" t="str">
            <v>C433</v>
          </cell>
          <cell r="B45" t="str">
            <v>ZZS Moravskoslezského kraje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82">
          <cell r="A82" t="str">
            <v>DHIM</v>
          </cell>
        </row>
        <row r="83">
          <cell r="A83" t="str">
            <v>DDHM</v>
          </cell>
        </row>
        <row r="84">
          <cell r="A84" t="str">
            <v>DDNM</v>
          </cell>
        </row>
        <row r="85">
          <cell r="A85" t="str">
            <v>DNIM</v>
          </cell>
        </row>
        <row r="86">
          <cell r="A86" t="str">
            <v>ST</v>
          </cell>
        </row>
        <row r="87">
          <cell r="A87" t="str">
            <v>OST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ion"/>
      <sheetName val="HW&amp;SW List"/>
      <sheetName val="Data"/>
      <sheetName val="Price"/>
    </sheetNames>
    <sheetDataSet>
      <sheetData sheetId="0" refreshError="1">
        <row r="3">
          <cell r="A3" t="str">
            <v>Pasivní prvky LAN</v>
          </cell>
          <cell r="B3">
            <v>10</v>
          </cell>
          <cell r="C3" t="str">
            <v>HW</v>
          </cell>
          <cell r="E3" t="str">
            <v>8x5</v>
          </cell>
          <cell r="H3" t="str">
            <v>2h</v>
          </cell>
          <cell r="K3" t="str">
            <v>2h</v>
          </cell>
          <cell r="N3" t="str">
            <v>Ne</v>
          </cell>
        </row>
        <row r="4">
          <cell r="A4" t="str">
            <v>Aktivní prvky LAN</v>
          </cell>
          <cell r="B4">
            <v>200</v>
          </cell>
          <cell r="C4" t="str">
            <v>HW</v>
          </cell>
          <cell r="E4" t="str">
            <v>12x5</v>
          </cell>
          <cell r="H4" t="str">
            <v>3h</v>
          </cell>
          <cell r="K4" t="str">
            <v>4h</v>
          </cell>
          <cell r="N4" t="str">
            <v>Ano</v>
          </cell>
        </row>
        <row r="5">
          <cell r="A5" t="str">
            <v>Záložní zdroje</v>
          </cell>
          <cell r="B5">
            <v>50</v>
          </cell>
          <cell r="C5" t="str">
            <v>HW</v>
          </cell>
          <cell r="E5" t="str">
            <v>24x7</v>
          </cell>
          <cell r="H5" t="str">
            <v>4h</v>
          </cell>
          <cell r="K5" t="str">
            <v>6h</v>
          </cell>
        </row>
        <row r="6">
          <cell r="A6" t="str">
            <v>Servery</v>
          </cell>
          <cell r="B6">
            <v>1000</v>
          </cell>
          <cell r="C6" t="str">
            <v>HW</v>
          </cell>
          <cell r="E6" t="str">
            <v>Weekend</v>
          </cell>
          <cell r="H6" t="str">
            <v>6h</v>
          </cell>
          <cell r="K6" t="str">
            <v>8h</v>
          </cell>
        </row>
        <row r="7">
          <cell r="A7" t="str">
            <v>Stolní PC</v>
          </cell>
          <cell r="B7">
            <v>150</v>
          </cell>
          <cell r="C7" t="str">
            <v>HW</v>
          </cell>
          <cell r="H7" t="str">
            <v>8h</v>
          </cell>
          <cell r="K7" t="str">
            <v>SBD</v>
          </cell>
        </row>
        <row r="8">
          <cell r="A8" t="str">
            <v>Notebooky</v>
          </cell>
          <cell r="B8">
            <v>200</v>
          </cell>
          <cell r="C8" t="str">
            <v>HW</v>
          </cell>
          <cell r="H8" t="str">
            <v>SBD</v>
          </cell>
          <cell r="K8" t="str">
            <v>NBD</v>
          </cell>
        </row>
        <row r="9">
          <cell r="A9" t="str">
            <v>Síťové periferie</v>
          </cell>
          <cell r="B9">
            <v>100</v>
          </cell>
          <cell r="C9" t="str">
            <v>HW</v>
          </cell>
          <cell r="H9" t="str">
            <v>NBD</v>
          </cell>
          <cell r="K9" t="str">
            <v>none</v>
          </cell>
        </row>
        <row r="10">
          <cell r="A10" t="str">
            <v>Lokální periferie</v>
          </cell>
          <cell r="B10">
            <v>50</v>
          </cell>
          <cell r="C10" t="str">
            <v>HW</v>
          </cell>
          <cell r="H10" t="str">
            <v>2NBD</v>
          </cell>
        </row>
        <row r="11">
          <cell r="A11" t="str">
            <v>Serverový operační systém</v>
          </cell>
          <cell r="B11">
            <v>1000</v>
          </cell>
          <cell r="C11" t="str">
            <v>SW</v>
          </cell>
          <cell r="H11" t="str">
            <v>5NBD</v>
          </cell>
        </row>
        <row r="12">
          <cell r="A12" t="str">
            <v>Serverová aplikace</v>
          </cell>
          <cell r="B12">
            <v>700</v>
          </cell>
          <cell r="C12" t="str">
            <v>SW</v>
          </cell>
        </row>
        <row r="13">
          <cell r="A13" t="str">
            <v>Řízení toku dat na WAN</v>
          </cell>
          <cell r="B13">
            <v>1000</v>
          </cell>
          <cell r="C13" t="str">
            <v>SW</v>
          </cell>
        </row>
        <row r="14">
          <cell r="A14" t="str">
            <v xml:space="preserve"> Only 1 x SW PC</v>
          </cell>
          <cell r="B14">
            <v>100</v>
          </cell>
          <cell r="C14" t="str">
            <v>SW</v>
          </cell>
        </row>
        <row r="15">
          <cell r="A15" t="str">
            <v>Office PC</v>
          </cell>
          <cell r="B15">
            <v>150</v>
          </cell>
          <cell r="C15" t="str">
            <v>SW</v>
          </cell>
        </row>
        <row r="16">
          <cell r="A16" t="str">
            <v>Office+ 3 x SW</v>
          </cell>
          <cell r="B16">
            <v>200</v>
          </cell>
          <cell r="C16" t="str">
            <v>SW</v>
          </cell>
        </row>
        <row r="17">
          <cell r="A17" t="str">
            <v>Office + 5 SW</v>
          </cell>
          <cell r="B17">
            <v>250</v>
          </cell>
          <cell r="C17" t="str">
            <v>SW</v>
          </cell>
        </row>
        <row r="18">
          <cell r="A18" t="str">
            <v>ALL SW PC</v>
          </cell>
          <cell r="B18">
            <v>250</v>
          </cell>
          <cell r="C18" t="str">
            <v>SW</v>
          </cell>
        </row>
        <row r="19">
          <cell r="A19" t="str">
            <v>LCD/Monitor</v>
          </cell>
          <cell r="B19">
            <v>50</v>
          </cell>
          <cell r="C19" t="str">
            <v>HW</v>
          </cell>
        </row>
        <row r="20">
          <cell r="A20" t="str">
            <v>Zálohovací knihovna</v>
          </cell>
          <cell r="B20">
            <v>500</v>
          </cell>
          <cell r="C20" t="str">
            <v>HW</v>
          </cell>
        </row>
        <row r="21">
          <cell r="A21" t="str">
            <v>Diskové pole</v>
          </cell>
          <cell r="B21">
            <v>500</v>
          </cell>
          <cell r="C21" t="str">
            <v>HW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8000"/>
  </sheetPr>
  <dimension ref="A1:F33"/>
  <sheetViews>
    <sheetView tabSelected="1" zoomScaleNormal="100" zoomScalePageLayoutView="150" workbookViewId="0">
      <pane ySplit="1" topLeftCell="A13" activePane="bottomLeft" state="frozen"/>
      <selection pane="bottomLeft" activeCell="C36" sqref="C36"/>
    </sheetView>
  </sheetViews>
  <sheetFormatPr defaultColWidth="8.796875" defaultRowHeight="14.4" x14ac:dyDescent="0.3"/>
  <cols>
    <col min="1" max="1" width="62.296875" style="9" customWidth="1"/>
    <col min="2" max="2" width="7.5" style="12" customWidth="1"/>
    <col min="3" max="4" width="13.796875" style="21" customWidth="1"/>
    <col min="5" max="6" width="15.5" style="21" customWidth="1"/>
    <col min="7" max="8" width="8.796875" style="3"/>
    <col min="9" max="9" width="10.5" style="3" bestFit="1" customWidth="1"/>
    <col min="10" max="16384" width="8.796875" style="3"/>
  </cols>
  <sheetData>
    <row r="1" spans="1:6" s="2" customFormat="1" ht="28.8" x14ac:dyDescent="0.3">
      <c r="A1" s="1" t="s">
        <v>0</v>
      </c>
      <c r="B1" s="1" t="s">
        <v>1</v>
      </c>
      <c r="C1" s="19" t="s">
        <v>31</v>
      </c>
      <c r="D1" s="19" t="s">
        <v>2</v>
      </c>
      <c r="E1" s="19" t="s">
        <v>4</v>
      </c>
      <c r="F1" s="19" t="s">
        <v>3</v>
      </c>
    </row>
    <row r="2" spans="1:6" s="2" customFormat="1" x14ac:dyDescent="0.3">
      <c r="A2" s="10" t="s">
        <v>29</v>
      </c>
      <c r="B2" s="11"/>
      <c r="C2" s="23"/>
      <c r="D2" s="23"/>
      <c r="E2" s="23"/>
      <c r="F2" s="23"/>
    </row>
    <row r="3" spans="1:6" s="5" customFormat="1" ht="16.05" customHeight="1" x14ac:dyDescent="0.3">
      <c r="A3" s="13" t="s">
        <v>12</v>
      </c>
      <c r="B3" s="4"/>
      <c r="C3" s="20"/>
      <c r="D3" s="38"/>
      <c r="E3" s="38"/>
      <c r="F3" s="38"/>
    </row>
    <row r="4" spans="1:6" x14ac:dyDescent="0.3">
      <c r="A4" s="17" t="s">
        <v>7</v>
      </c>
      <c r="B4" s="26">
        <v>1</v>
      </c>
      <c r="C4" s="36">
        <v>0</v>
      </c>
      <c r="D4" s="39">
        <f t="shared" ref="D4:D14" si="0">B4*C4</f>
        <v>0</v>
      </c>
      <c r="E4" s="39">
        <f>D4*0.21</f>
        <v>0</v>
      </c>
      <c r="F4" s="39">
        <f>D4*1.21</f>
        <v>0</v>
      </c>
    </row>
    <row r="5" spans="1:6" x14ac:dyDescent="0.3">
      <c r="A5" s="17" t="s">
        <v>13</v>
      </c>
      <c r="B5" s="26">
        <v>1</v>
      </c>
      <c r="C5" s="36">
        <v>0</v>
      </c>
      <c r="D5" s="39">
        <f t="shared" si="0"/>
        <v>0</v>
      </c>
      <c r="E5" s="39">
        <f t="shared" ref="E5:E23" si="1">D5*0.21</f>
        <v>0</v>
      </c>
      <c r="F5" s="39">
        <f t="shared" ref="F5:F23" si="2">D5*1.21</f>
        <v>0</v>
      </c>
    </row>
    <row r="6" spans="1:6" x14ac:dyDescent="0.3">
      <c r="A6" s="17" t="s">
        <v>23</v>
      </c>
      <c r="B6" s="26">
        <v>1</v>
      </c>
      <c r="C6" s="36">
        <v>0</v>
      </c>
      <c r="D6" s="39">
        <f t="shared" si="0"/>
        <v>0</v>
      </c>
      <c r="E6" s="39">
        <f t="shared" si="1"/>
        <v>0</v>
      </c>
      <c r="F6" s="39">
        <f t="shared" si="2"/>
        <v>0</v>
      </c>
    </row>
    <row r="7" spans="1:6" x14ac:dyDescent="0.3">
      <c r="A7" s="17" t="s">
        <v>14</v>
      </c>
      <c r="B7" s="26">
        <v>1</v>
      </c>
      <c r="C7" s="36">
        <v>0</v>
      </c>
      <c r="D7" s="39">
        <f t="shared" si="0"/>
        <v>0</v>
      </c>
      <c r="E7" s="39">
        <f t="shared" si="1"/>
        <v>0</v>
      </c>
      <c r="F7" s="39">
        <f t="shared" si="2"/>
        <v>0</v>
      </c>
    </row>
    <row r="8" spans="1:6" x14ac:dyDescent="0.3">
      <c r="A8" s="17" t="s">
        <v>24</v>
      </c>
      <c r="B8" s="26">
        <v>2</v>
      </c>
      <c r="C8" s="36">
        <v>0</v>
      </c>
      <c r="D8" s="39">
        <f t="shared" si="0"/>
        <v>0</v>
      </c>
      <c r="E8" s="39">
        <f t="shared" si="1"/>
        <v>0</v>
      </c>
      <c r="F8" s="39">
        <f t="shared" si="2"/>
        <v>0</v>
      </c>
    </row>
    <row r="9" spans="1:6" x14ac:dyDescent="0.3">
      <c r="A9" s="17" t="s">
        <v>8</v>
      </c>
      <c r="B9" s="26">
        <v>1</v>
      </c>
      <c r="C9" s="36">
        <v>0</v>
      </c>
      <c r="D9" s="39">
        <f t="shared" si="0"/>
        <v>0</v>
      </c>
      <c r="E9" s="39">
        <f t="shared" si="1"/>
        <v>0</v>
      </c>
      <c r="F9" s="39">
        <f t="shared" si="2"/>
        <v>0</v>
      </c>
    </row>
    <row r="10" spans="1:6" x14ac:dyDescent="0.3">
      <c r="A10" s="17" t="s">
        <v>25</v>
      </c>
      <c r="B10" s="26">
        <v>1</v>
      </c>
      <c r="C10" s="36">
        <v>0</v>
      </c>
      <c r="D10" s="39">
        <f t="shared" si="0"/>
        <v>0</v>
      </c>
      <c r="E10" s="39">
        <f t="shared" si="1"/>
        <v>0</v>
      </c>
      <c r="F10" s="39">
        <f t="shared" si="2"/>
        <v>0</v>
      </c>
    </row>
    <row r="11" spans="1:6" x14ac:dyDescent="0.3">
      <c r="A11" s="17" t="s">
        <v>15</v>
      </c>
      <c r="B11" s="26">
        <v>1</v>
      </c>
      <c r="C11" s="36">
        <v>0</v>
      </c>
      <c r="D11" s="39">
        <f t="shared" si="0"/>
        <v>0</v>
      </c>
      <c r="E11" s="39">
        <f t="shared" si="1"/>
        <v>0</v>
      </c>
      <c r="F11" s="39">
        <f t="shared" si="2"/>
        <v>0</v>
      </c>
    </row>
    <row r="12" spans="1:6" x14ac:dyDescent="0.3">
      <c r="A12" s="17" t="s">
        <v>26</v>
      </c>
      <c r="B12" s="26">
        <v>1</v>
      </c>
      <c r="C12" s="36">
        <v>0</v>
      </c>
      <c r="D12" s="39">
        <f t="shared" si="0"/>
        <v>0</v>
      </c>
      <c r="E12" s="39">
        <f t="shared" si="1"/>
        <v>0</v>
      </c>
      <c r="F12" s="39">
        <f t="shared" si="2"/>
        <v>0</v>
      </c>
    </row>
    <row r="13" spans="1:6" x14ac:dyDescent="0.3">
      <c r="A13" s="17" t="s">
        <v>27</v>
      </c>
      <c r="B13" s="26">
        <v>1</v>
      </c>
      <c r="C13" s="36">
        <v>0</v>
      </c>
      <c r="D13" s="39">
        <f t="shared" si="0"/>
        <v>0</v>
      </c>
      <c r="E13" s="39">
        <f t="shared" si="1"/>
        <v>0</v>
      </c>
      <c r="F13" s="39">
        <f t="shared" si="2"/>
        <v>0</v>
      </c>
    </row>
    <row r="14" spans="1:6" x14ac:dyDescent="0.3">
      <c r="A14" s="17" t="s">
        <v>28</v>
      </c>
      <c r="B14" s="26">
        <v>1</v>
      </c>
      <c r="C14" s="36">
        <v>0</v>
      </c>
      <c r="D14" s="39">
        <f t="shared" si="0"/>
        <v>0</v>
      </c>
      <c r="E14" s="39">
        <f t="shared" si="1"/>
        <v>0</v>
      </c>
      <c r="F14" s="39">
        <f t="shared" si="2"/>
        <v>0</v>
      </c>
    </row>
    <row r="15" spans="1:6" x14ac:dyDescent="0.3">
      <c r="A15" s="17" t="s">
        <v>16</v>
      </c>
      <c r="B15" s="26">
        <v>2</v>
      </c>
      <c r="C15" s="36">
        <v>0</v>
      </c>
      <c r="D15" s="39">
        <f>B15*C15</f>
        <v>0</v>
      </c>
      <c r="E15" s="39">
        <f t="shared" si="1"/>
        <v>0</v>
      </c>
      <c r="F15" s="39">
        <f t="shared" si="2"/>
        <v>0</v>
      </c>
    </row>
    <row r="16" spans="1:6" x14ac:dyDescent="0.3">
      <c r="A16" s="7" t="s">
        <v>17</v>
      </c>
      <c r="B16" s="8"/>
      <c r="C16" s="37"/>
      <c r="D16" s="38"/>
      <c r="E16" s="38"/>
      <c r="F16" s="38"/>
    </row>
    <row r="17" spans="1:6" x14ac:dyDescent="0.3">
      <c r="A17" s="18" t="s">
        <v>10</v>
      </c>
      <c r="B17" s="6">
        <v>14</v>
      </c>
      <c r="C17" s="36">
        <v>0</v>
      </c>
      <c r="D17" s="39">
        <f>B17*C17</f>
        <v>0</v>
      </c>
      <c r="E17" s="39">
        <f t="shared" si="1"/>
        <v>0</v>
      </c>
      <c r="F17" s="39">
        <f t="shared" si="2"/>
        <v>0</v>
      </c>
    </row>
    <row r="18" spans="1:6" x14ac:dyDescent="0.3">
      <c r="A18" s="18" t="s">
        <v>18</v>
      </c>
      <c r="B18" s="6">
        <v>1</v>
      </c>
      <c r="C18" s="36">
        <v>0</v>
      </c>
      <c r="D18" s="39">
        <f t="shared" ref="D18:D23" si="3">B18*C18</f>
        <v>0</v>
      </c>
      <c r="E18" s="39">
        <f t="shared" si="1"/>
        <v>0</v>
      </c>
      <c r="F18" s="39">
        <f t="shared" si="2"/>
        <v>0</v>
      </c>
    </row>
    <row r="19" spans="1:6" x14ac:dyDescent="0.3">
      <c r="A19" s="18" t="s">
        <v>11</v>
      </c>
      <c r="B19" s="6">
        <v>14</v>
      </c>
      <c r="C19" s="36">
        <v>0</v>
      </c>
      <c r="D19" s="39">
        <f t="shared" si="3"/>
        <v>0</v>
      </c>
      <c r="E19" s="39">
        <f t="shared" si="1"/>
        <v>0</v>
      </c>
      <c r="F19" s="39">
        <f t="shared" si="2"/>
        <v>0</v>
      </c>
    </row>
    <row r="20" spans="1:6" x14ac:dyDescent="0.3">
      <c r="A20" s="18" t="s">
        <v>19</v>
      </c>
      <c r="B20" s="6">
        <v>3</v>
      </c>
      <c r="C20" s="36">
        <v>0</v>
      </c>
      <c r="D20" s="39">
        <f t="shared" si="3"/>
        <v>0</v>
      </c>
      <c r="E20" s="39">
        <f t="shared" si="1"/>
        <v>0</v>
      </c>
      <c r="F20" s="39">
        <f t="shared" si="2"/>
        <v>0</v>
      </c>
    </row>
    <row r="21" spans="1:6" x14ac:dyDescent="0.3">
      <c r="A21" s="18" t="s">
        <v>20</v>
      </c>
      <c r="B21" s="6">
        <v>1</v>
      </c>
      <c r="C21" s="36">
        <v>0</v>
      </c>
      <c r="D21" s="39">
        <f t="shared" si="3"/>
        <v>0</v>
      </c>
      <c r="E21" s="39">
        <f t="shared" si="1"/>
        <v>0</v>
      </c>
      <c r="F21" s="39">
        <f t="shared" si="2"/>
        <v>0</v>
      </c>
    </row>
    <row r="22" spans="1:6" x14ac:dyDescent="0.3">
      <c r="A22" s="7" t="s">
        <v>21</v>
      </c>
      <c r="B22" s="8"/>
      <c r="C22" s="22"/>
      <c r="D22" s="38"/>
      <c r="E22" s="38"/>
      <c r="F22" s="38"/>
    </row>
    <row r="23" spans="1:6" x14ac:dyDescent="0.3">
      <c r="A23" s="16" t="s">
        <v>22</v>
      </c>
      <c r="B23" s="15">
        <v>1</v>
      </c>
      <c r="C23" s="36">
        <v>0</v>
      </c>
      <c r="D23" s="39">
        <f t="shared" si="3"/>
        <v>0</v>
      </c>
      <c r="E23" s="39">
        <f t="shared" si="1"/>
        <v>0</v>
      </c>
      <c r="F23" s="39">
        <f t="shared" si="2"/>
        <v>0</v>
      </c>
    </row>
    <row r="24" spans="1:6" x14ac:dyDescent="0.3">
      <c r="A24" s="27" t="s">
        <v>32</v>
      </c>
      <c r="B24" s="28"/>
      <c r="C24" s="28"/>
      <c r="D24" s="40">
        <f>SUM(D4:D23)</f>
        <v>0</v>
      </c>
      <c r="E24" s="40">
        <f t="shared" ref="E24:F24" si="4">SUM(E4:E23)</f>
        <v>0</v>
      </c>
      <c r="F24" s="40">
        <f t="shared" si="4"/>
        <v>0</v>
      </c>
    </row>
    <row r="25" spans="1:6" x14ac:dyDescent="0.3">
      <c r="A25" s="33"/>
      <c r="B25" s="34"/>
      <c r="C25" s="35"/>
      <c r="D25" s="35"/>
      <c r="E25" s="35"/>
      <c r="F25" s="35"/>
    </row>
    <row r="26" spans="1:6" x14ac:dyDescent="0.3">
      <c r="A26" s="29" t="s">
        <v>30</v>
      </c>
      <c r="B26" s="30"/>
      <c r="C26" s="32"/>
      <c r="D26" s="32"/>
      <c r="E26" s="32"/>
      <c r="F26" s="32"/>
    </row>
    <row r="27" spans="1:6" x14ac:dyDescent="0.3">
      <c r="A27" s="14" t="s">
        <v>6</v>
      </c>
      <c r="B27" s="15">
        <v>1</v>
      </c>
      <c r="C27" s="36">
        <v>0</v>
      </c>
      <c r="D27" s="39">
        <f>B27*C27</f>
        <v>0</v>
      </c>
      <c r="E27" s="39">
        <f>D27*0.21</f>
        <v>0</v>
      </c>
      <c r="F27" s="39">
        <f>D27*1.21</f>
        <v>0</v>
      </c>
    </row>
    <row r="28" spans="1:6" x14ac:dyDescent="0.3">
      <c r="A28" s="25" t="s">
        <v>5</v>
      </c>
      <c r="B28" s="15">
        <v>1</v>
      </c>
      <c r="C28" s="36">
        <v>0</v>
      </c>
      <c r="D28" s="39">
        <f>B28*C28</f>
        <v>0</v>
      </c>
      <c r="E28" s="39">
        <f>D28*0.21</f>
        <v>0</v>
      </c>
      <c r="F28" s="39">
        <f>D28*1.21</f>
        <v>0</v>
      </c>
    </row>
    <row r="29" spans="1:6" x14ac:dyDescent="0.3">
      <c r="A29" s="27" t="s">
        <v>33</v>
      </c>
      <c r="B29" s="28"/>
      <c r="C29" s="28"/>
      <c r="D29" s="40">
        <f>SUM(D27:D28)</f>
        <v>0</v>
      </c>
      <c r="E29" s="40">
        <f>SUM(E27:E28)</f>
        <v>0</v>
      </c>
      <c r="F29" s="40">
        <f>SUM(F27:F28)</f>
        <v>0</v>
      </c>
    </row>
    <row r="30" spans="1:6" x14ac:dyDescent="0.3">
      <c r="A30" s="31"/>
      <c r="B30" s="31"/>
      <c r="C30" s="31"/>
      <c r="D30" s="31"/>
      <c r="E30" s="31"/>
      <c r="F30" s="31"/>
    </row>
    <row r="31" spans="1:6" x14ac:dyDescent="0.3">
      <c r="A31" s="29" t="s">
        <v>34</v>
      </c>
      <c r="B31" s="30"/>
      <c r="C31" s="30"/>
      <c r="D31" s="41">
        <f>D24+D29</f>
        <v>0</v>
      </c>
      <c r="E31" s="41">
        <f t="shared" ref="E31:F31" si="5">E24+E29</f>
        <v>0</v>
      </c>
      <c r="F31" s="41">
        <f t="shared" si="5"/>
        <v>0</v>
      </c>
    </row>
    <row r="33" spans="1:1" x14ac:dyDescent="0.3">
      <c r="A33" s="24" t="s">
        <v>9</v>
      </c>
    </row>
  </sheetData>
  <dataConsolidate/>
  <phoneticPr fontId="17" type="noConversion"/>
  <pageMargins left="0.7" right="0.7" top="0.75" bottom="0.75" header="0.3" footer="0.3"/>
  <pageSetup paperSize="9" scale="58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2019-06-24T16:17:25Z</dcterms:created>
  <dcterms:modified xsi:type="dcterms:W3CDTF">2019-06-25T14:52:18Z</dcterms:modified>
  <cp:category/>
</cp:coreProperties>
</file>